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kal\Desktop\Projektesana\202110_Enerģetiķu 8\Enerģetiķu 8 silt\"/>
    </mc:Choice>
  </mc:AlternateContent>
  <xr:revisionPtr revIDLastSave="0" documentId="13_ncr:1_{9352AA2A-2E1B-428C-A765-0EA8BDA95E78}" xr6:coauthVersionLast="36" xr6:coauthVersionMax="36" xr10:uidLastSave="{00000000-0000-0000-0000-000000000000}"/>
  <bookViews>
    <workbookView xWindow="0" yWindow="0" windowWidth="23040" windowHeight="9195" tabRatio="328" xr2:uid="{00000000-000D-0000-FFFF-FFFF00000000}"/>
  </bookViews>
  <sheets>
    <sheet name="Tāme" sheetId="6" r:id="rId1"/>
  </sheets>
  <calcPr calcId="191029"/>
</workbook>
</file>

<file path=xl/calcChain.xml><?xml version="1.0" encoding="utf-8"?>
<calcChain xmlns="http://schemas.openxmlformats.org/spreadsheetml/2006/main">
  <c r="E34" i="6" l="1"/>
  <c r="E33" i="6"/>
  <c r="E29" i="6" l="1"/>
  <c r="E32" i="6" l="1"/>
  <c r="O27" i="6" l="1"/>
  <c r="N27" i="6"/>
  <c r="L27" i="6"/>
  <c r="H27" i="6"/>
  <c r="K27" i="6" s="1"/>
  <c r="O26" i="6"/>
  <c r="N26" i="6"/>
  <c r="L26" i="6"/>
  <c r="H26" i="6"/>
  <c r="M26" i="6" s="1"/>
  <c r="O25" i="6"/>
  <c r="N25" i="6"/>
  <c r="L25" i="6"/>
  <c r="H25" i="6"/>
  <c r="M25" i="6" s="1"/>
  <c r="O21" i="6"/>
  <c r="N21" i="6"/>
  <c r="L21" i="6"/>
  <c r="H21" i="6"/>
  <c r="K21" i="6" s="1"/>
  <c r="O19" i="6"/>
  <c r="N19" i="6"/>
  <c r="L19" i="6"/>
  <c r="H19" i="6"/>
  <c r="M19" i="6" s="1"/>
  <c r="O18" i="6"/>
  <c r="N18" i="6"/>
  <c r="L18" i="6"/>
  <c r="H18" i="6"/>
  <c r="M18" i="6" s="1"/>
  <c r="O17" i="6"/>
  <c r="N17" i="6"/>
  <c r="L17" i="6"/>
  <c r="H17" i="6"/>
  <c r="K17" i="6" s="1"/>
  <c r="O16" i="6"/>
  <c r="N16" i="6"/>
  <c r="L16" i="6"/>
  <c r="H16" i="6"/>
  <c r="K16" i="6" s="1"/>
  <c r="O15" i="6"/>
  <c r="N15" i="6"/>
  <c r="L15" i="6"/>
  <c r="H15" i="6"/>
  <c r="M15" i="6" s="1"/>
  <c r="O14" i="6"/>
  <c r="N14" i="6"/>
  <c r="L14" i="6"/>
  <c r="H14" i="6"/>
  <c r="M14" i="6" s="1"/>
  <c r="P14" i="6" s="1"/>
  <c r="P15" i="6" l="1"/>
  <c r="K14" i="6"/>
  <c r="M16" i="6"/>
  <c r="P16" i="6" s="1"/>
  <c r="K18" i="6"/>
  <c r="M21" i="6"/>
  <c r="P21" i="6" s="1"/>
  <c r="K25" i="6"/>
  <c r="P19" i="6"/>
  <c r="P26" i="6"/>
  <c r="P18" i="6"/>
  <c r="P25" i="6"/>
  <c r="K15" i="6"/>
  <c r="M17" i="6"/>
  <c r="P17" i="6" s="1"/>
  <c r="K19" i="6"/>
  <c r="K26" i="6"/>
  <c r="M27" i="6"/>
  <c r="P27" i="6" s="1"/>
</calcChain>
</file>

<file path=xl/sharedStrings.xml><?xml version="1.0" encoding="utf-8"?>
<sst xmlns="http://schemas.openxmlformats.org/spreadsheetml/2006/main" count="63" uniqueCount="47">
  <si>
    <t>Nr.p.k</t>
  </si>
  <si>
    <t>Darba nosaukums</t>
  </si>
  <si>
    <t>Mērvieniba</t>
  </si>
  <si>
    <t>Daudzums</t>
  </si>
  <si>
    <t>Vienības izmaksas</t>
  </si>
  <si>
    <t>Kopā uz visu apjomu</t>
  </si>
  <si>
    <t>laika
norma
(c/h)</t>
  </si>
  <si>
    <t>darba samaksas likme (EUR/h)</t>
  </si>
  <si>
    <t>darba alga
(EUR)</t>
  </si>
  <si>
    <t>mehā-
nismi
(EUR)</t>
  </si>
  <si>
    <t>kopā
(EUR)</t>
  </si>
  <si>
    <t>darb-
ietilpība
(c/h)</t>
  </si>
  <si>
    <t>darba
alga
(EUR)</t>
  </si>
  <si>
    <t>summa
(EUR)</t>
  </si>
  <si>
    <t>m2</t>
  </si>
  <si>
    <t>būvizstrādājumi
(EUR)</t>
  </si>
  <si>
    <t>Sastādīja</t>
  </si>
  <si>
    <t>(paraksts un tā atšifrējums,datums)</t>
  </si>
  <si>
    <t>gab.</t>
  </si>
  <si>
    <t>Bēniņu pārseguma siltināšāna</t>
  </si>
  <si>
    <t>Bēniņu attīrīšana no organiska satura atkritumiem</t>
  </si>
  <si>
    <t>Būvdarbu apjomi</t>
  </si>
  <si>
    <t>m3</t>
  </si>
  <si>
    <t>t.m</t>
  </si>
  <si>
    <t xml:space="preserve">,Beramā akmens vate PAROC BLT 3 λd=0.041W/mK  (vai ekvivalents) </t>
  </si>
  <si>
    <t>kg</t>
  </si>
  <si>
    <t xml:space="preserve">Izpildītājs: SIA "NeoForm" Reģ. apliecības Nr.41503072336
Būvkomersanta reģistrācijas Nr. 12494
</t>
  </si>
  <si>
    <t>Pasūtītājs: SIA "DDzKSU" vienotais reģistrācijas Nr.41503002485. Juridiskā adrese: Liepājas iela 21, Daugavpils, LV-5417, Latvija</t>
  </si>
  <si>
    <t>koka deļi b=32mm (antisepteti)</t>
  </si>
  <si>
    <t>ruberoids</t>
  </si>
  <si>
    <t>A.Grigorjevs</t>
  </si>
  <si>
    <t>Koka laipas (antisepteti) ierikošana</t>
  </si>
  <si>
    <t>Kāpnes no keramzīta blokiem</t>
  </si>
  <si>
    <t>Demontāžas darbi iesk.izvešanu un utilizāciju (atkritumi, durvi, betons, ruberoids u.t.t.)</t>
  </si>
  <si>
    <t>Ugunsdrošo bēniņu durvis UD-1 saskana ar durvju specifikaciju (EI30) maiņa - 900*1900mm</t>
  </si>
  <si>
    <t>Keramzīta bloki</t>
  </si>
  <si>
    <t>Mūrjava</t>
  </si>
  <si>
    <t>Bloku apmetums ar sietu</t>
  </si>
  <si>
    <t>Bēniņu kāpnes telpas siltināšāna no bēniņa puses</t>
  </si>
  <si>
    <t>Siltumizolācijas zem jumtai</t>
  </si>
  <si>
    <t xml:space="preserve">Pretvēja plēve  DALTEX Frameshield 100 Pluss (vai ekvivalents) </t>
  </si>
  <si>
    <t>Ugunsdrošas, elastīgā akmens vates plāksnes  λd=0.035W/mK (vai ekvivalents), 200mm</t>
  </si>
  <si>
    <t>Tvaika izolācijas plēve PAROC XMV 020 bas (vai ekvivalents)</t>
  </si>
  <si>
    <t xml:space="preserve">Pārseguma siltināšāna ar Beramā akmens vate PAROC BLT 3 λd=0.041W/mK (vai ekvivalents), akmens vates slana biezums b= 300mm </t>
  </si>
  <si>
    <t xml:space="preserve">Objekta adrese: “"Dzīvojamas mājas bēniņu pārseguma siltināšāna Enerģētiķu šķērsiela 8, Daugavpili”
adrese: Enerģētiķu šķērsiela 8, Daugavpils, LV-5401, Latvija
</t>
  </si>
  <si>
    <t>brusa 100*100mm (antisepteti)</t>
  </si>
  <si>
    <t>brusa 50*100mm (antisepteti)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</si>
</sst>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_-;\-* #,##0_-;_-* &quot;-&quot;_-;_-@_-"/>
    <numFmt numFmtId="165" formatCode="_-* #,##0.00_-;\-* #,##0.00_-;_-* &quot;-&quot;??_-;_-@_-"/>
    <numFmt numFmtId="166" formatCode="_(&quot;$&quot;* #,##0_);_(&quot;$&quot;* \(#,##0\);_(&quot;$&quot;* &quot;-&quot;_);_(@_)"/>
    <numFmt numFmtId="167" formatCode="_(* #,##0_);_(* \(#,##0\);_(* &quot;-&quot;_);_(@_)"/>
    <numFmt numFmtId="168" formatCode="_-&quot;Ls &quot;* #,##0.00_-;&quot;-Ls &quot;* #,##0.00_-;_-&quot;Ls &quot;* \-??_-;_-@_-"/>
    <numFmt numFmtId="169" formatCode="_-* #,##0.00\ _L_s_-;\-* #,##0.00\ _L_s_-;_-* &quot;-&quot;??\ _L_s_-;_-@_-"/>
    <numFmt numFmtId="170" formatCode="_-* #,##0&quot;$&quot;_-;\-* #,##0&quot;$&quot;_-;_-* &quot;-&quot;&quot;$&quot;_-;_-@_-"/>
    <numFmt numFmtId="171" formatCode="_-* #,##0.00&quot;$&quot;_-;\-* #,##0.00&quot;$&quot;_-;_-* &quot;-&quot;??&quot;$&quot;_-;_-@_-"/>
    <numFmt numFmtId="172" formatCode="m\o\n\th\ d\,\ yyyy"/>
    <numFmt numFmtId="173" formatCode="#.00"/>
    <numFmt numFmtId="174" formatCode="#."/>
    <numFmt numFmtId="175" formatCode="&quot;See Note &quot;\ #"/>
  </numFmts>
  <fonts count="53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204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name val="Helv"/>
    </font>
    <font>
      <sz val="10"/>
      <name val="Tahoma"/>
      <family val="2"/>
      <charset val="186"/>
    </font>
    <font>
      <sz val="10"/>
      <name val="Arial"/>
      <family val="2"/>
      <charset val="204"/>
    </font>
    <font>
      <sz val="11"/>
      <color indexed="9"/>
      <name val="Calibri"/>
      <family val="2"/>
      <charset val="186"/>
    </font>
    <font>
      <sz val="10"/>
      <name val="Arial Cyr"/>
      <charset val="204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"/>
      <color indexed="8"/>
      <name val="Courier"/>
      <family val="1"/>
      <charset val="186"/>
    </font>
    <font>
      <sz val="10"/>
      <name val="Baltica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"/>
      <color indexed="8"/>
      <name val="Courier"/>
      <family val="1"/>
      <charset val="186"/>
    </font>
    <font>
      <b/>
      <sz val="18"/>
      <name val="ITCCenturyBookT"/>
    </font>
    <font>
      <b/>
      <sz val="14"/>
      <name val="ITCCenturyBookT"/>
    </font>
    <font>
      <sz val="14"/>
      <name val="ITCCenturyBookT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62"/>
      <name val="Cambria"/>
      <family val="2"/>
      <charset val="186"/>
    </font>
    <font>
      <sz val="9"/>
      <name val="TextBook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8"/>
      <name val="Helv"/>
    </font>
    <font>
      <b/>
      <sz val="15"/>
      <color indexed="62"/>
      <name val="Calibri"/>
      <family val="2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sz val="10"/>
      <name val="Helv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</font>
    <font>
      <b/>
      <i/>
      <sz val="12"/>
      <color indexed="8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u/>
      <sz val="9.35"/>
      <color theme="10"/>
      <name val="Calibri"/>
      <family val="2"/>
      <charset val="186"/>
    </font>
    <font>
      <sz val="12"/>
      <color theme="1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42"/>
        <bgColor indexed="27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7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8" fillId="2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2" borderId="0" applyNumberFormat="0" applyBorder="0" applyAlignment="0" applyProtection="0"/>
    <xf numFmtId="0" fontId="8" fillId="2" borderId="0" applyNumberFormat="0" applyBorder="0" applyAlignment="0" applyProtection="0"/>
    <xf numFmtId="0" fontId="8" fillId="23" borderId="0" applyNumberFormat="0" applyBorder="0" applyAlignment="0" applyProtection="0"/>
    <xf numFmtId="0" fontId="8" fillId="2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2" borderId="0" applyNumberFormat="0" applyBorder="0" applyAlignment="0" applyProtection="0"/>
    <xf numFmtId="0" fontId="8" fillId="9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8" fillId="24" borderId="0" applyNumberFormat="0" applyBorder="0" applyAlignment="0" applyProtection="0"/>
    <xf numFmtId="0" fontId="8" fillId="3" borderId="0" applyNumberFormat="0" applyBorder="0" applyAlignment="0" applyProtection="0"/>
    <xf numFmtId="0" fontId="8" fillId="12" borderId="0" applyNumberFormat="0" applyBorder="0" applyAlignment="0" applyProtection="0"/>
    <xf numFmtId="0" fontId="8" fillId="22" borderId="0" applyNumberFormat="0" applyBorder="0" applyAlignment="0" applyProtection="0"/>
    <xf numFmtId="0" fontId="8" fillId="2" borderId="0" applyNumberFormat="0" applyBorder="0" applyAlignment="0" applyProtection="0"/>
    <xf numFmtId="0" fontId="8" fillId="20" borderId="0" applyNumberFormat="0" applyBorder="0" applyAlignment="0" applyProtection="0"/>
    <xf numFmtId="0" fontId="10" fillId="10" borderId="1" applyNumberFormat="0" applyAlignment="0" applyProtection="0"/>
    <xf numFmtId="0" fontId="11" fillId="5" borderId="0" applyNumberFormat="0" applyBorder="0" applyAlignment="0" applyProtection="0"/>
    <xf numFmtId="0" fontId="12" fillId="0" borderId="0" applyNumberFormat="0" applyFill="0" applyBorder="0" applyAlignment="0" applyProtection="0"/>
    <xf numFmtId="0" fontId="10" fillId="18" borderId="1" applyNumberFormat="0" applyAlignment="0" applyProtection="0"/>
    <xf numFmtId="0" fontId="13" fillId="25" borderId="2" applyNumberFormat="0" applyAlignment="0" applyProtection="0"/>
    <xf numFmtId="169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ill="0" applyBorder="0" applyAlignment="0" applyProtection="0"/>
    <xf numFmtId="172" fontId="14" fillId="0" borderId="0">
      <protection locked="0"/>
    </xf>
    <xf numFmtId="167" fontId="2" fillId="0" borderId="0" applyFont="0" applyFill="0" applyBorder="0" applyAlignment="0" applyProtection="0"/>
    <xf numFmtId="4" fontId="5" fillId="0" borderId="0" applyFont="0" applyFill="0" applyBorder="0" applyAlignment="0" applyProtection="0"/>
    <xf numFmtId="0" fontId="15" fillId="0" borderId="0" applyNumberFormat="0"/>
    <xf numFmtId="0" fontId="1" fillId="0" borderId="0"/>
    <xf numFmtId="0" fontId="44" fillId="26" borderId="0" applyNumberFormat="0" applyBorder="0" applyAlignment="0" applyProtection="0"/>
    <xf numFmtId="0" fontId="16" fillId="0" borderId="0" applyNumberFormat="0" applyFill="0" applyBorder="0" applyAlignment="0" applyProtection="0"/>
    <xf numFmtId="173" fontId="14" fillId="0" borderId="0">
      <protection locked="0"/>
    </xf>
    <xf numFmtId="0" fontId="17" fillId="6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174" fontId="21" fillId="0" borderId="0">
      <protection locked="0"/>
    </xf>
    <xf numFmtId="174" fontId="21" fillId="0" borderId="0">
      <protection locked="0"/>
    </xf>
    <xf numFmtId="0" fontId="22" fillId="27" borderId="0"/>
    <xf numFmtId="0" fontId="23" fillId="1" borderId="0"/>
    <xf numFmtId="0" fontId="24" fillId="0" borderId="0"/>
    <xf numFmtId="0" fontId="25" fillId="9" borderId="1" applyNumberFormat="0" applyAlignment="0" applyProtection="0"/>
    <xf numFmtId="0" fontId="25" fillId="9" borderId="1" applyNumberFormat="0" applyAlignment="0" applyProtection="0"/>
    <xf numFmtId="0" fontId="26" fillId="10" borderId="6" applyNumberFormat="0" applyAlignment="0" applyProtection="0"/>
    <xf numFmtId="0" fontId="9" fillId="0" borderId="0"/>
    <xf numFmtId="174" fontId="14" fillId="0" borderId="7">
      <protection locked="0"/>
    </xf>
    <xf numFmtId="0" fontId="17" fillId="6" borderId="0" applyNumberFormat="0" applyBorder="0" applyAlignment="0" applyProtection="0"/>
    <xf numFmtId="0" fontId="27" fillId="0" borderId="8" applyNumberFormat="0" applyFill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9" fillId="0" borderId="0"/>
    <xf numFmtId="0" fontId="37" fillId="0" borderId="0"/>
    <xf numFmtId="0" fontId="48" fillId="0" borderId="0"/>
    <xf numFmtId="0" fontId="1" fillId="28" borderId="0">
      <alignment vertical="center" wrapText="1"/>
    </xf>
    <xf numFmtId="0" fontId="3" fillId="0" borderId="0">
      <alignment vertical="center" wrapText="1"/>
    </xf>
    <xf numFmtId="0" fontId="2" fillId="0" borderId="0">
      <alignment vertical="center"/>
    </xf>
    <xf numFmtId="0" fontId="6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8" fillId="0" borderId="0"/>
    <xf numFmtId="0" fontId="2" fillId="0" borderId="0"/>
    <xf numFmtId="0" fontId="4" fillId="0" borderId="0"/>
    <xf numFmtId="0" fontId="4" fillId="0" borderId="0"/>
    <xf numFmtId="0" fontId="49" fillId="0" borderId="0"/>
    <xf numFmtId="0" fontId="1" fillId="0" borderId="0"/>
    <xf numFmtId="0" fontId="47" fillId="0" borderId="0"/>
    <xf numFmtId="0" fontId="1" fillId="28" borderId="0">
      <alignment vertical="center" wrapText="1"/>
    </xf>
    <xf numFmtId="0" fontId="49" fillId="0" borderId="0"/>
    <xf numFmtId="0" fontId="1" fillId="0" borderId="0"/>
    <xf numFmtId="0" fontId="7" fillId="0" borderId="0"/>
    <xf numFmtId="0" fontId="1" fillId="0" borderId="0"/>
    <xf numFmtId="0" fontId="2" fillId="28" borderId="0">
      <alignment vertical="center" wrapText="1"/>
    </xf>
    <xf numFmtId="0" fontId="1" fillId="28" borderId="0">
      <alignment vertical="center" wrapText="1"/>
    </xf>
    <xf numFmtId="0" fontId="29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6" fillId="18" borderId="6" applyNumberFormat="0" applyAlignment="0" applyProtection="0"/>
    <xf numFmtId="0" fontId="16" fillId="0" borderId="0" applyNumberFormat="0" applyFill="0" applyBorder="0" applyAlignment="0" applyProtection="0"/>
    <xf numFmtId="0" fontId="13" fillId="25" borderId="2" applyNumberFormat="0" applyAlignment="0" applyProtection="0"/>
    <xf numFmtId="0" fontId="2" fillId="11" borderId="9" applyNumberFormat="0" applyFont="0" applyAlignment="0" applyProtection="0"/>
    <xf numFmtId="0" fontId="30" fillId="0" borderId="0"/>
    <xf numFmtId="0" fontId="27" fillId="0" borderId="8" applyNumberFormat="0" applyFill="0" applyAlignment="0" applyProtection="0"/>
    <xf numFmtId="0" fontId="11" fillId="5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175" fontId="33" fillId="0" borderId="0">
      <alignment horizontal="left"/>
    </xf>
    <xf numFmtId="0" fontId="34" fillId="0" borderId="11" applyNumberFormat="0" applyFill="0" applyAlignment="0" applyProtection="0"/>
    <xf numFmtId="0" fontId="35" fillId="0" borderId="4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43" fillId="0" borderId="0" xfId="94" applyFont="1"/>
    <xf numFmtId="0" fontId="40" fillId="0" borderId="0" xfId="101" applyFont="1" applyFill="1" applyAlignment="1">
      <alignment vertical="center"/>
    </xf>
    <xf numFmtId="2" fontId="43" fillId="0" borderId="0" xfId="94" applyNumberFormat="1" applyFont="1"/>
    <xf numFmtId="2" fontId="41" fillId="0" borderId="0" xfId="94" applyNumberFormat="1" applyFont="1" applyAlignment="1">
      <alignment horizontal="center"/>
    </xf>
    <xf numFmtId="0" fontId="43" fillId="0" borderId="0" xfId="0" applyFont="1"/>
    <xf numFmtId="0" fontId="41" fillId="0" borderId="0" xfId="0" applyFont="1"/>
    <xf numFmtId="0" fontId="41" fillId="0" borderId="0" xfId="0" applyFont="1" applyAlignment="1">
      <alignment vertical="center"/>
    </xf>
    <xf numFmtId="0" fontId="39" fillId="29" borderId="21" xfId="121" applyFont="1" applyFill="1" applyBorder="1" applyAlignment="1">
      <alignment horizontal="center" vertical="center" wrapText="1"/>
    </xf>
    <xf numFmtId="0" fontId="39" fillId="0" borderId="13" xfId="121" applyFont="1" applyFill="1" applyBorder="1" applyAlignment="1">
      <alignment horizontal="center" vertical="center" wrapText="1"/>
    </xf>
    <xf numFmtId="0" fontId="39" fillId="29" borderId="22" xfId="121" applyFont="1" applyFill="1" applyBorder="1" applyAlignment="1">
      <alignment horizontal="center" vertical="center" wrapText="1"/>
    </xf>
    <xf numFmtId="2" fontId="43" fillId="0" borderId="17" xfId="0" applyNumberFormat="1" applyFont="1" applyBorder="1" applyAlignment="1">
      <alignment horizontal="center" vertical="center"/>
    </xf>
    <xf numFmtId="2" fontId="43" fillId="0" borderId="18" xfId="0" applyNumberFormat="1" applyFont="1" applyBorder="1" applyAlignment="1">
      <alignment horizontal="center" vertical="center"/>
    </xf>
    <xf numFmtId="2" fontId="43" fillId="0" borderId="23" xfId="0" applyNumberFormat="1" applyFont="1" applyBorder="1" applyAlignment="1">
      <alignment horizontal="center" vertical="center"/>
    </xf>
    <xf numFmtId="0" fontId="39" fillId="29" borderId="13" xfId="121" applyFont="1" applyFill="1" applyBorder="1" applyAlignment="1">
      <alignment horizontal="center" vertical="center" wrapText="1"/>
    </xf>
    <xf numFmtId="0" fontId="39" fillId="0" borderId="20" xfId="0" applyFont="1" applyFill="1" applyBorder="1" applyAlignment="1">
      <alignment horizontal="left" vertical="center"/>
    </xf>
    <xf numFmtId="0" fontId="39" fillId="0" borderId="20" xfId="0" applyFont="1" applyFill="1" applyBorder="1" applyAlignment="1">
      <alignment wrapText="1"/>
    </xf>
    <xf numFmtId="0" fontId="39" fillId="0" borderId="0" xfId="0" applyFont="1" applyFill="1" applyBorder="1" applyAlignment="1">
      <alignment horizontal="right"/>
    </xf>
    <xf numFmtId="0" fontId="39" fillId="0" borderId="0" xfId="0" applyFont="1" applyFill="1"/>
    <xf numFmtId="0" fontId="39" fillId="0" borderId="24" xfId="0" applyFont="1" applyFill="1" applyBorder="1" applyAlignment="1"/>
    <xf numFmtId="0" fontId="39" fillId="0" borderId="24" xfId="0" applyFont="1" applyFill="1" applyBorder="1" applyAlignment="1">
      <alignment horizontal="right"/>
    </xf>
    <xf numFmtId="2" fontId="43" fillId="0" borderId="25" xfId="0" applyNumberFormat="1" applyFont="1" applyBorder="1" applyAlignment="1">
      <alignment horizontal="center" vertical="center"/>
    </xf>
    <xf numFmtId="2" fontId="43" fillId="0" borderId="22" xfId="0" applyNumberFormat="1" applyFont="1" applyBorder="1" applyAlignment="1">
      <alignment horizontal="center" vertical="center"/>
    </xf>
    <xf numFmtId="2" fontId="43" fillId="0" borderId="26" xfId="0" applyNumberFormat="1" applyFont="1" applyBorder="1" applyAlignment="1">
      <alignment horizontal="center" vertical="center"/>
    </xf>
    <xf numFmtId="0" fontId="39" fillId="0" borderId="22" xfId="121" applyFont="1" applyFill="1" applyBorder="1" applyAlignment="1">
      <alignment horizontal="center" vertical="center" wrapText="1"/>
    </xf>
    <xf numFmtId="0" fontId="39" fillId="29" borderId="26" xfId="121" applyFont="1" applyFill="1" applyBorder="1" applyAlignment="1">
      <alignment horizontal="center" vertical="center" wrapText="1"/>
    </xf>
    <xf numFmtId="2" fontId="43" fillId="0" borderId="15" xfId="0" applyNumberFormat="1" applyFont="1" applyBorder="1" applyAlignment="1">
      <alignment horizontal="center" vertical="center"/>
    </xf>
    <xf numFmtId="2" fontId="43" fillId="0" borderId="16" xfId="0" applyNumberFormat="1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 wrapText="1"/>
    </xf>
    <xf numFmtId="0" fontId="43" fillId="0" borderId="22" xfId="0" applyFont="1" applyBorder="1" applyAlignment="1">
      <alignment vertical="center" wrapText="1"/>
    </xf>
    <xf numFmtId="0" fontId="43" fillId="0" borderId="22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/>
    </xf>
    <xf numFmtId="0" fontId="46" fillId="0" borderId="17" xfId="0" applyFont="1" applyBorder="1" applyAlignment="1">
      <alignment vertical="center" wrapText="1"/>
    </xf>
    <xf numFmtId="0" fontId="43" fillId="0" borderId="17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43" fillId="29" borderId="23" xfId="0" applyFont="1" applyFill="1" applyBorder="1" applyAlignment="1">
      <alignment horizontal="center" vertical="center"/>
    </xf>
    <xf numFmtId="0" fontId="43" fillId="29" borderId="17" xfId="0" applyFont="1" applyFill="1" applyBorder="1" applyAlignment="1">
      <alignment horizontal="center" vertical="center" wrapText="1"/>
    </xf>
    <xf numFmtId="0" fontId="43" fillId="29" borderId="18" xfId="0" applyFont="1" applyFill="1" applyBorder="1" applyAlignment="1">
      <alignment horizontal="center" vertical="center" wrapText="1"/>
    </xf>
    <xf numFmtId="0" fontId="39" fillId="0" borderId="17" xfId="101" applyFont="1" applyBorder="1" applyAlignment="1">
      <alignment horizontal="right" vertical="center" wrapText="1"/>
    </xf>
    <xf numFmtId="0" fontId="39" fillId="0" borderId="0" xfId="94" applyFont="1"/>
    <xf numFmtId="0" fontId="40" fillId="0" borderId="0" xfId="94" applyFont="1"/>
    <xf numFmtId="0" fontId="42" fillId="0" borderId="0" xfId="94" applyFont="1" applyAlignment="1">
      <alignment horizontal="center" vertical="center"/>
    </xf>
    <xf numFmtId="0" fontId="40" fillId="0" borderId="0" xfId="101" applyFont="1" applyFill="1" applyAlignment="1">
      <alignment horizontal="left" vertical="center"/>
    </xf>
    <xf numFmtId="2" fontId="40" fillId="0" borderId="0" xfId="98" applyNumberFormat="1" applyFont="1" applyBorder="1" applyAlignment="1" applyProtection="1">
      <alignment horizontal="right"/>
      <protection locked="0" hidden="1"/>
    </xf>
    <xf numFmtId="0" fontId="43" fillId="29" borderId="17" xfId="0" applyFont="1" applyFill="1" applyBorder="1" applyAlignment="1">
      <alignment horizontal="left" vertical="center" wrapText="1"/>
    </xf>
    <xf numFmtId="0" fontId="39" fillId="0" borderId="17" xfId="101" applyFont="1" applyBorder="1" applyAlignment="1">
      <alignment horizontal="left" vertical="center" wrapText="1"/>
    </xf>
    <xf numFmtId="0" fontId="41" fillId="0" borderId="0" xfId="94" applyFont="1" applyAlignment="1">
      <alignment horizontal="center" vertical="center"/>
    </xf>
    <xf numFmtId="0" fontId="39" fillId="29" borderId="27" xfId="121" applyFont="1" applyFill="1" applyBorder="1" applyAlignment="1">
      <alignment horizontal="center" vertical="center" wrapText="1"/>
    </xf>
    <xf numFmtId="0" fontId="39" fillId="29" borderId="19" xfId="121" applyFont="1" applyFill="1" applyBorder="1" applyAlignment="1">
      <alignment horizontal="center" vertical="center" wrapText="1"/>
    </xf>
    <xf numFmtId="0" fontId="43" fillId="29" borderId="17" xfId="0" applyFont="1" applyFill="1" applyBorder="1" applyAlignment="1">
      <alignment horizontal="right" vertical="center" wrapText="1"/>
    </xf>
    <xf numFmtId="0" fontId="50" fillId="0" borderId="0" xfId="0" applyFont="1"/>
    <xf numFmtId="0" fontId="51" fillId="0" borderId="0" xfId="147" applyAlignment="1" applyProtection="1"/>
    <xf numFmtId="0" fontId="38" fillId="0" borderId="17" xfId="0" applyFont="1" applyBorder="1" applyAlignment="1">
      <alignment vertical="center" wrapText="1"/>
    </xf>
    <xf numFmtId="0" fontId="39" fillId="0" borderId="17" xfId="0" applyFont="1" applyBorder="1" applyAlignment="1">
      <alignment horizontal="left" vertical="center" wrapText="1"/>
    </xf>
    <xf numFmtId="0" fontId="43" fillId="29" borderId="34" xfId="0" applyFont="1" applyFill="1" applyBorder="1" applyAlignment="1">
      <alignment horizontal="center" vertical="center" wrapText="1"/>
    </xf>
    <xf numFmtId="0" fontId="52" fillId="0" borderId="17" xfId="0" applyFont="1" applyBorder="1" applyAlignment="1">
      <alignment vertical="center" wrapText="1"/>
    </xf>
    <xf numFmtId="0" fontId="52" fillId="30" borderId="17" xfId="0" applyFont="1" applyFill="1" applyBorder="1" applyAlignment="1">
      <alignment horizontal="center" vertical="center" wrapText="1"/>
    </xf>
    <xf numFmtId="0" fontId="52" fillId="0" borderId="17" xfId="0" applyFont="1" applyBorder="1" applyAlignment="1">
      <alignment horizontal="right" vertical="center" wrapText="1"/>
    </xf>
    <xf numFmtId="2" fontId="43" fillId="29" borderId="34" xfId="0" applyNumberFormat="1" applyFont="1" applyFill="1" applyBorder="1" applyAlignment="1">
      <alignment horizontal="center" vertical="center" wrapText="1"/>
    </xf>
    <xf numFmtId="0" fontId="39" fillId="29" borderId="14" xfId="121" applyFont="1" applyFill="1" applyBorder="1" applyAlignment="1">
      <alignment horizontal="center" vertical="center" wrapText="1"/>
    </xf>
    <xf numFmtId="0" fontId="39" fillId="29" borderId="15" xfId="121" applyFont="1" applyFill="1" applyBorder="1" applyAlignment="1">
      <alignment horizontal="center" vertical="center" wrapText="1"/>
    </xf>
    <xf numFmtId="0" fontId="39" fillId="29" borderId="16" xfId="121" applyFont="1" applyFill="1" applyBorder="1" applyAlignment="1">
      <alignment horizontal="center" vertical="center" wrapText="1"/>
    </xf>
    <xf numFmtId="0" fontId="42" fillId="0" borderId="0" xfId="94" applyFont="1" applyAlignment="1">
      <alignment horizontal="center" vertical="center"/>
    </xf>
    <xf numFmtId="0" fontId="40" fillId="0" borderId="0" xfId="101" applyFont="1" applyFill="1" applyAlignment="1">
      <alignment horizontal="left" vertical="center"/>
    </xf>
    <xf numFmtId="0" fontId="40" fillId="0" borderId="0" xfId="94" applyFont="1" applyAlignment="1">
      <alignment horizontal="left" vertical="center"/>
    </xf>
    <xf numFmtId="2" fontId="40" fillId="0" borderId="0" xfId="98" applyNumberFormat="1" applyFont="1" applyBorder="1" applyAlignment="1" applyProtection="1">
      <alignment horizontal="right"/>
      <protection locked="0" hidden="1"/>
    </xf>
    <xf numFmtId="0" fontId="40" fillId="0" borderId="0" xfId="101" applyFont="1" applyFill="1" applyAlignment="1">
      <alignment horizontal="left" vertical="top" wrapText="1"/>
    </xf>
    <xf numFmtId="0" fontId="39" fillId="0" borderId="20" xfId="0" applyFont="1" applyFill="1" applyBorder="1" applyAlignment="1">
      <alignment horizontal="center" wrapText="1"/>
    </xf>
    <xf numFmtId="0" fontId="39" fillId="29" borderId="27" xfId="121" applyFont="1" applyFill="1" applyBorder="1" applyAlignment="1">
      <alignment horizontal="center" vertical="center" wrapText="1"/>
    </xf>
    <xf numFmtId="0" fontId="39" fillId="29" borderId="19" xfId="121" applyFont="1" applyFill="1" applyBorder="1" applyAlignment="1">
      <alignment horizontal="center" vertical="center" wrapText="1"/>
    </xf>
    <xf numFmtId="0" fontId="39" fillId="29" borderId="32" xfId="121" applyFont="1" applyFill="1" applyBorder="1" applyAlignment="1">
      <alignment horizontal="center" vertical="center" textRotation="90" wrapText="1"/>
    </xf>
    <xf numFmtId="0" fontId="39" fillId="29" borderId="33" xfId="121" applyFont="1" applyFill="1" applyBorder="1" applyAlignment="1">
      <alignment horizontal="center" vertical="center" textRotation="90" wrapText="1"/>
    </xf>
    <xf numFmtId="2" fontId="39" fillId="29" borderId="29" xfId="121" applyNumberFormat="1" applyFont="1" applyFill="1" applyBorder="1" applyAlignment="1">
      <alignment horizontal="center" vertical="center" textRotation="90" wrapText="1"/>
    </xf>
    <xf numFmtId="2" fontId="39" fillId="29" borderId="28" xfId="121" applyNumberFormat="1" applyFont="1" applyFill="1" applyBorder="1" applyAlignment="1">
      <alignment horizontal="center" vertical="center" textRotation="90" wrapText="1"/>
    </xf>
    <xf numFmtId="0" fontId="39" fillId="29" borderId="30" xfId="121" applyFont="1" applyFill="1" applyBorder="1" applyAlignment="1">
      <alignment horizontal="center" vertical="center" wrapText="1"/>
    </xf>
    <xf numFmtId="0" fontId="39" fillId="29" borderId="31" xfId="121" applyFont="1" applyFill="1" applyBorder="1" applyAlignment="1">
      <alignment horizontal="center" vertical="center" wrapText="1"/>
    </xf>
  </cellXfs>
  <cellStyles count="148">
    <cellStyle name="1. izcēlums" xfId="1" xr:uid="{00000000-0005-0000-0000-000000000000}"/>
    <cellStyle name="2. izcēlums" xfId="2" xr:uid="{00000000-0005-0000-0000-000001000000}"/>
    <cellStyle name="20% - Accent1 2" xfId="3" xr:uid="{00000000-0005-0000-0000-000002000000}"/>
    <cellStyle name="20% - Accent2 2" xfId="4" xr:uid="{00000000-0005-0000-0000-000003000000}"/>
    <cellStyle name="20% - Accent3 2" xfId="5" xr:uid="{00000000-0005-0000-0000-000004000000}"/>
    <cellStyle name="20% - Accent4 2" xfId="6" xr:uid="{00000000-0005-0000-0000-000005000000}"/>
    <cellStyle name="20% - Accent5 2" xfId="7" xr:uid="{00000000-0005-0000-0000-000006000000}"/>
    <cellStyle name="20% - Accent6 2" xfId="8" xr:uid="{00000000-0005-0000-0000-000007000000}"/>
    <cellStyle name="20% no 1. izcēluma" xfId="9" xr:uid="{00000000-0005-0000-0000-000008000000}"/>
    <cellStyle name="20% no 2. izcēluma" xfId="10" xr:uid="{00000000-0005-0000-0000-000009000000}"/>
    <cellStyle name="20% no 3. izcēluma" xfId="11" xr:uid="{00000000-0005-0000-0000-00000A000000}"/>
    <cellStyle name="20% no 4. izcēluma" xfId="12" xr:uid="{00000000-0005-0000-0000-00000B000000}"/>
    <cellStyle name="20% no 5. izcēluma" xfId="13" xr:uid="{00000000-0005-0000-0000-00000C000000}"/>
    <cellStyle name="20% no 6. izcēluma" xfId="14" xr:uid="{00000000-0005-0000-0000-00000D000000}"/>
    <cellStyle name="3. izcēlums " xfId="15" xr:uid="{00000000-0005-0000-0000-00000E000000}"/>
    <cellStyle name="4. izcēlums" xfId="16" xr:uid="{00000000-0005-0000-0000-00000F000000}"/>
    <cellStyle name="40% - Accent1 2" xfId="17" xr:uid="{00000000-0005-0000-0000-000010000000}"/>
    <cellStyle name="40% - Accent2 2" xfId="18" xr:uid="{00000000-0005-0000-0000-000011000000}"/>
    <cellStyle name="40% - Accent3 2" xfId="19" xr:uid="{00000000-0005-0000-0000-000012000000}"/>
    <cellStyle name="40% - Accent4 2" xfId="20" xr:uid="{00000000-0005-0000-0000-000013000000}"/>
    <cellStyle name="40% - Accent5 2" xfId="21" xr:uid="{00000000-0005-0000-0000-000014000000}"/>
    <cellStyle name="40% - Accent6 2" xfId="22" xr:uid="{00000000-0005-0000-0000-000015000000}"/>
    <cellStyle name="40% no 1. izcēluma" xfId="23" xr:uid="{00000000-0005-0000-0000-000016000000}"/>
    <cellStyle name="40% no 2. izcēluma" xfId="24" xr:uid="{00000000-0005-0000-0000-000017000000}"/>
    <cellStyle name="40% no 3. izcēluma" xfId="25" xr:uid="{00000000-0005-0000-0000-000018000000}"/>
    <cellStyle name="40% no 4. izcēluma" xfId="26" xr:uid="{00000000-0005-0000-0000-000019000000}"/>
    <cellStyle name="40% no 5. izcēluma" xfId="27" xr:uid="{00000000-0005-0000-0000-00001A000000}"/>
    <cellStyle name="40% no 6. izcēluma" xfId="28" xr:uid="{00000000-0005-0000-0000-00001B000000}"/>
    <cellStyle name="5. izcēlums" xfId="29" xr:uid="{00000000-0005-0000-0000-00001C000000}"/>
    <cellStyle name="6. izcēlums" xfId="30" xr:uid="{00000000-0005-0000-0000-00001D000000}"/>
    <cellStyle name="60% - Accent1 2" xfId="31" xr:uid="{00000000-0005-0000-0000-00001E000000}"/>
    <cellStyle name="60% - Accent2 2" xfId="32" xr:uid="{00000000-0005-0000-0000-00001F000000}"/>
    <cellStyle name="60% - Accent3 2" xfId="33" xr:uid="{00000000-0005-0000-0000-000020000000}"/>
    <cellStyle name="60% - Accent4 2" xfId="34" xr:uid="{00000000-0005-0000-0000-000021000000}"/>
    <cellStyle name="60% - Accent5 2" xfId="35" xr:uid="{00000000-0005-0000-0000-000022000000}"/>
    <cellStyle name="60% - Accent6 2" xfId="36" xr:uid="{00000000-0005-0000-0000-000023000000}"/>
    <cellStyle name="60% no 1. izcēluma" xfId="37" xr:uid="{00000000-0005-0000-0000-000024000000}"/>
    <cellStyle name="60% no 2. izcēluma" xfId="38" xr:uid="{00000000-0005-0000-0000-000025000000}"/>
    <cellStyle name="60% no 3. izcēluma" xfId="39" xr:uid="{00000000-0005-0000-0000-000026000000}"/>
    <cellStyle name="60% no 4. izcēluma" xfId="40" xr:uid="{00000000-0005-0000-0000-000027000000}"/>
    <cellStyle name="60% no 5. izcēluma" xfId="41" xr:uid="{00000000-0005-0000-0000-000028000000}"/>
    <cellStyle name="60% no 6. izcēluma" xfId="42" xr:uid="{00000000-0005-0000-0000-000029000000}"/>
    <cellStyle name="Äåķåęķūé [0]_laroux" xfId="43" xr:uid="{00000000-0005-0000-0000-00002A000000}"/>
    <cellStyle name="Äåķåęķūé_laroux" xfId="44" xr:uid="{00000000-0005-0000-0000-00002B000000}"/>
    <cellStyle name="Accent1 2" xfId="45" xr:uid="{00000000-0005-0000-0000-00002C000000}"/>
    <cellStyle name="Accent2 2" xfId="46" xr:uid="{00000000-0005-0000-0000-00002D000000}"/>
    <cellStyle name="Accent3 2" xfId="47" xr:uid="{00000000-0005-0000-0000-00002E000000}"/>
    <cellStyle name="Accent4 2" xfId="48" xr:uid="{00000000-0005-0000-0000-00002F000000}"/>
    <cellStyle name="Accent5 2" xfId="49" xr:uid="{00000000-0005-0000-0000-000030000000}"/>
    <cellStyle name="Accent6 2" xfId="50" xr:uid="{00000000-0005-0000-0000-000031000000}"/>
    <cellStyle name="Aprēķināšana" xfId="51" xr:uid="{00000000-0005-0000-0000-000032000000}"/>
    <cellStyle name="Bad 2" xfId="52" xr:uid="{00000000-0005-0000-0000-000033000000}"/>
    <cellStyle name="Brīdinājuma teksts" xfId="53" xr:uid="{00000000-0005-0000-0000-000034000000}"/>
    <cellStyle name="Calculation 2" xfId="54" xr:uid="{00000000-0005-0000-0000-000035000000}"/>
    <cellStyle name="Check Cell 2" xfId="55" xr:uid="{00000000-0005-0000-0000-000036000000}"/>
    <cellStyle name="Comma 2" xfId="56" xr:uid="{00000000-0005-0000-0000-000037000000}"/>
    <cellStyle name="Comma 2 2" xfId="57" xr:uid="{00000000-0005-0000-0000-000038000000}"/>
    <cellStyle name="Comma 2 3" xfId="58" xr:uid="{00000000-0005-0000-0000-000039000000}"/>
    <cellStyle name="Comma 2 3 2" xfId="59" xr:uid="{00000000-0005-0000-0000-00003A000000}"/>
    <cellStyle name="Comma 3" xfId="60" xr:uid="{00000000-0005-0000-0000-00003B000000}"/>
    <cellStyle name="Currency 2" xfId="61" xr:uid="{00000000-0005-0000-0000-00003C000000}"/>
    <cellStyle name="Date" xfId="62" xr:uid="{00000000-0005-0000-0000-00003D000000}"/>
    <cellStyle name="Dezimal [0]_Nossner_Brücke" xfId="63" xr:uid="{00000000-0005-0000-0000-00003E000000}"/>
    <cellStyle name="Dezimal_en_Master" xfId="64" xr:uid="{00000000-0005-0000-0000-00003F000000}"/>
    <cellStyle name="Divider" xfId="65" xr:uid="{00000000-0005-0000-0000-000040000000}"/>
    <cellStyle name="Excel Built-in Normal" xfId="66" xr:uid="{00000000-0005-0000-0000-000041000000}"/>
    <cellStyle name="Excel_BuiltIn_Good 1" xfId="67" xr:uid="{00000000-0005-0000-0000-000042000000}"/>
    <cellStyle name="Explanatory Text 2" xfId="68" xr:uid="{00000000-0005-0000-0000-000043000000}"/>
    <cellStyle name="Fixed" xfId="69" xr:uid="{00000000-0005-0000-0000-000044000000}"/>
    <cellStyle name="Good 2" xfId="70" xr:uid="{00000000-0005-0000-0000-000045000000}"/>
    <cellStyle name="Heading 1 2" xfId="71" xr:uid="{00000000-0005-0000-0000-000046000000}"/>
    <cellStyle name="Heading 2 2" xfId="72" xr:uid="{00000000-0005-0000-0000-000047000000}"/>
    <cellStyle name="Heading 3 2" xfId="73" xr:uid="{00000000-0005-0000-0000-000048000000}"/>
    <cellStyle name="Heading 4 2" xfId="74" xr:uid="{00000000-0005-0000-0000-000049000000}"/>
    <cellStyle name="Heading1" xfId="75" xr:uid="{00000000-0005-0000-0000-00004A000000}"/>
    <cellStyle name="Heading2" xfId="76" xr:uid="{00000000-0005-0000-0000-00004B000000}"/>
    <cellStyle name="Headline I" xfId="77" xr:uid="{00000000-0005-0000-0000-00004C000000}"/>
    <cellStyle name="Headline II" xfId="78" xr:uid="{00000000-0005-0000-0000-00004D000000}"/>
    <cellStyle name="Headline III" xfId="79" xr:uid="{00000000-0005-0000-0000-00004E000000}"/>
    <cellStyle name="Ievade" xfId="80" xr:uid="{00000000-0005-0000-0000-00004F000000}"/>
    <cellStyle name="Īįū÷ķūé_laroux" xfId="83" xr:uid="{00000000-0005-0000-0000-000050000000}"/>
    <cellStyle name="Input 2" xfId="81" xr:uid="{00000000-0005-0000-0000-000051000000}"/>
    <cellStyle name="Izvade" xfId="82" xr:uid="{00000000-0005-0000-0000-000052000000}"/>
    <cellStyle name="Kopsumma" xfId="84" xr:uid="{00000000-0005-0000-0000-000053000000}"/>
    <cellStyle name="Labs" xfId="85" xr:uid="{00000000-0005-0000-0000-000054000000}"/>
    <cellStyle name="Linked Cell 2" xfId="86" xr:uid="{00000000-0005-0000-0000-000055000000}"/>
    <cellStyle name="Neitrāls" xfId="87" xr:uid="{00000000-0005-0000-0000-000056000000}"/>
    <cellStyle name="Neutral 2" xfId="88" xr:uid="{00000000-0005-0000-0000-000057000000}"/>
    <cellStyle name="Normaali_light-98_gun" xfId="89" xr:uid="{00000000-0005-0000-0000-000058000000}"/>
    <cellStyle name="Normal 10" xfId="90" xr:uid="{00000000-0005-0000-0000-000059000000}"/>
    <cellStyle name="Normal 10 2" xfId="91" xr:uid="{00000000-0005-0000-0000-00005A000000}"/>
    <cellStyle name="Normal 11" xfId="92" xr:uid="{00000000-0005-0000-0000-00005B000000}"/>
    <cellStyle name="Normal 11 2" xfId="93" xr:uid="{00000000-0005-0000-0000-00005C000000}"/>
    <cellStyle name="Normal 12" xfId="94" xr:uid="{00000000-0005-0000-0000-00005D000000}"/>
    <cellStyle name="Normal 13" xfId="95" xr:uid="{00000000-0005-0000-0000-00005E000000}"/>
    <cellStyle name="Normal 18 2" xfId="96" xr:uid="{00000000-0005-0000-0000-00005F000000}"/>
    <cellStyle name="Normal 2" xfId="97" xr:uid="{00000000-0005-0000-0000-000060000000}"/>
    <cellStyle name="Normal 2 2" xfId="98" xr:uid="{00000000-0005-0000-0000-000061000000}"/>
    <cellStyle name="Normal 2 2 2" xfId="99" xr:uid="{00000000-0005-0000-0000-000062000000}"/>
    <cellStyle name="Normal 2 2 3" xfId="100" xr:uid="{00000000-0005-0000-0000-000063000000}"/>
    <cellStyle name="Normal 2 2 3 2" xfId="101" xr:uid="{00000000-0005-0000-0000-000064000000}"/>
    <cellStyle name="Normal 2 2_fasades atjaunosana_28.09." xfId="102" xr:uid="{00000000-0005-0000-0000-000065000000}"/>
    <cellStyle name="Normal 2 3" xfId="103" xr:uid="{00000000-0005-0000-0000-000066000000}"/>
    <cellStyle name="Normal 2 3 2" xfId="104" xr:uid="{00000000-0005-0000-0000-000067000000}"/>
    <cellStyle name="Normal 2 4" xfId="105" xr:uid="{00000000-0005-0000-0000-000068000000}"/>
    <cellStyle name="Normal 2_fasades atjaunosana_28.09." xfId="106" xr:uid="{00000000-0005-0000-0000-000069000000}"/>
    <cellStyle name="Normal 3" xfId="107" xr:uid="{00000000-0005-0000-0000-00006A000000}"/>
    <cellStyle name="Normal 3 13 7" xfId="108" xr:uid="{00000000-0005-0000-0000-00006B000000}"/>
    <cellStyle name="Normal 3 2" xfId="109" xr:uid="{00000000-0005-0000-0000-00006C000000}"/>
    <cellStyle name="Normal 3 3" xfId="110" xr:uid="{00000000-0005-0000-0000-00006D000000}"/>
    <cellStyle name="Normal 4" xfId="111" xr:uid="{00000000-0005-0000-0000-00006E000000}"/>
    <cellStyle name="Normal 4 2" xfId="112" xr:uid="{00000000-0005-0000-0000-00006F000000}"/>
    <cellStyle name="Normal 4 3" xfId="113" xr:uid="{00000000-0005-0000-0000-000070000000}"/>
    <cellStyle name="Normal 5" xfId="114" xr:uid="{00000000-0005-0000-0000-000071000000}"/>
    <cellStyle name="Normal 5 2" xfId="115" xr:uid="{00000000-0005-0000-0000-000072000000}"/>
    <cellStyle name="Normal 5 3" xfId="116" xr:uid="{00000000-0005-0000-0000-000073000000}"/>
    <cellStyle name="Normal 6" xfId="117" xr:uid="{00000000-0005-0000-0000-000074000000}"/>
    <cellStyle name="Normal 6 3" xfId="118" xr:uid="{00000000-0005-0000-0000-000075000000}"/>
    <cellStyle name="Normal 7" xfId="119" xr:uid="{00000000-0005-0000-0000-000076000000}"/>
    <cellStyle name="Normal 7 2" xfId="120" xr:uid="{00000000-0005-0000-0000-000077000000}"/>
    <cellStyle name="Normal 8" xfId="121" xr:uid="{00000000-0005-0000-0000-000078000000}"/>
    <cellStyle name="Normal 9" xfId="122" xr:uid="{00000000-0005-0000-0000-000079000000}"/>
    <cellStyle name="Nosaukums" xfId="123" xr:uid="{00000000-0005-0000-0000-00007A000000}"/>
    <cellStyle name="Note 2" xfId="124" xr:uid="{00000000-0005-0000-0000-00007B000000}"/>
    <cellStyle name="Output 2" xfId="125" xr:uid="{00000000-0005-0000-0000-00007C000000}"/>
    <cellStyle name="Pārbaudes šūna" xfId="127" xr:uid="{00000000-0005-0000-0000-00007D000000}"/>
    <cellStyle name="Paskaidrojošs teksts" xfId="126" xr:uid="{00000000-0005-0000-0000-00007E000000}"/>
    <cellStyle name="Piezīme" xfId="128" xr:uid="{00000000-0005-0000-0000-00007F000000}"/>
    <cellStyle name="Position" xfId="129" xr:uid="{00000000-0005-0000-0000-000080000000}"/>
    <cellStyle name="Saistītā šūna" xfId="130" xr:uid="{00000000-0005-0000-0000-000081000000}"/>
    <cellStyle name="Slikts" xfId="131" xr:uid="{00000000-0005-0000-0000-000082000000}"/>
    <cellStyle name="Standard_cm_Master" xfId="132" xr:uid="{00000000-0005-0000-0000-000083000000}"/>
    <cellStyle name="Stils 1" xfId="133" xr:uid="{00000000-0005-0000-0000-000084000000}"/>
    <cellStyle name="Style 1" xfId="134" xr:uid="{00000000-0005-0000-0000-000085000000}"/>
    <cellStyle name="Style 1 2" xfId="135" xr:uid="{00000000-0005-0000-0000-000086000000}"/>
    <cellStyle name="Style 2" xfId="136" xr:uid="{00000000-0005-0000-0000-000087000000}"/>
    <cellStyle name="Title 2" xfId="137" xr:uid="{00000000-0005-0000-0000-000088000000}"/>
    <cellStyle name="Total 2" xfId="138" xr:uid="{00000000-0005-0000-0000-000089000000}"/>
    <cellStyle name="Unit" xfId="139" xr:uid="{00000000-0005-0000-0000-00008A000000}"/>
    <cellStyle name="Virsraksts 1" xfId="140" xr:uid="{00000000-0005-0000-0000-00008B000000}"/>
    <cellStyle name="Virsraksts 2" xfId="141" xr:uid="{00000000-0005-0000-0000-00008C000000}"/>
    <cellStyle name="Virsraksts 3" xfId="142" xr:uid="{00000000-0005-0000-0000-00008D000000}"/>
    <cellStyle name="Virsraksts 4" xfId="143" xr:uid="{00000000-0005-0000-0000-00008E000000}"/>
    <cellStyle name="Währung [0]_Nossner_Brücke" xfId="144" xr:uid="{00000000-0005-0000-0000-00008F000000}"/>
    <cellStyle name="Währung_en_Master" xfId="145" xr:uid="{00000000-0005-0000-0000-000090000000}"/>
    <cellStyle name="Warning Text 2" xfId="146" xr:uid="{00000000-0005-0000-0000-000091000000}"/>
    <cellStyle name="Гиперссылка" xfId="147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68581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1371600" y="3562350"/>
          <a:ext cx="0" cy="268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00000000-0008-0000-0300-00006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2" name="Text Box 2">
          <a:extLst>
            <a:ext uri="{FF2B5EF4-FFF2-40B4-BE49-F238E27FC236}">
              <a16:creationId xmlns:a16="http://schemas.microsoft.com/office/drawing/2014/main" id="{00000000-0008-0000-0300-000066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00000000-0008-0000-0300-000068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00000000-0008-0000-0300-000069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6" name="Text Box 2">
          <a:extLst>
            <a:ext uri="{FF2B5EF4-FFF2-40B4-BE49-F238E27FC236}">
              <a16:creationId xmlns:a16="http://schemas.microsoft.com/office/drawing/2014/main" id="{00000000-0008-0000-0300-00006A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7" name="Text Box 2">
          <a:extLst>
            <a:ext uri="{FF2B5EF4-FFF2-40B4-BE49-F238E27FC236}">
              <a16:creationId xmlns:a16="http://schemas.microsoft.com/office/drawing/2014/main" id="{00000000-0008-0000-0300-00006B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8" name="Text Box 2">
          <a:extLst>
            <a:ext uri="{FF2B5EF4-FFF2-40B4-BE49-F238E27FC236}">
              <a16:creationId xmlns:a16="http://schemas.microsoft.com/office/drawing/2014/main" id="{00000000-0008-0000-0300-00006C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00000000-0008-0000-0300-00006D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00000000-0008-0000-0300-00006E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1" name="Text Box 2">
          <a:extLst>
            <a:ext uri="{FF2B5EF4-FFF2-40B4-BE49-F238E27FC236}">
              <a16:creationId xmlns:a16="http://schemas.microsoft.com/office/drawing/2014/main" id="{00000000-0008-0000-0300-00006F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2" name="Text Box 2">
          <a:extLst>
            <a:ext uri="{FF2B5EF4-FFF2-40B4-BE49-F238E27FC236}">
              <a16:creationId xmlns:a16="http://schemas.microsoft.com/office/drawing/2014/main" id="{00000000-0008-0000-0300-000070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00000000-0008-0000-0300-000071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4" name="Text Box 2">
          <a:extLst>
            <a:ext uri="{FF2B5EF4-FFF2-40B4-BE49-F238E27FC236}">
              <a16:creationId xmlns:a16="http://schemas.microsoft.com/office/drawing/2014/main" id="{00000000-0008-0000-0300-000072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7" name="Text Box 2"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8" name="Text Box 2"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19" name="Text Box 2"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838200</xdr:colOff>
      <xdr:row>13</xdr:row>
      <xdr:rowOff>0</xdr:rowOff>
    </xdr:from>
    <xdr:to>
      <xdr:col>2</xdr:col>
      <xdr:colOff>838200</xdr:colOff>
      <xdr:row>14</xdr:row>
      <xdr:rowOff>68580</xdr:rowOff>
    </xdr:to>
    <xdr:sp macro="" textlink="">
      <xdr:nvSpPr>
        <xdr:cNvPr id="121" name="Text Box 2"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SpPr txBox="1">
          <a:spLocks noChangeArrowheads="1"/>
        </xdr:cNvSpPr>
      </xdr:nvSpPr>
      <xdr:spPr bwMode="auto">
        <a:xfrm>
          <a:off x="1386840" y="3535680"/>
          <a:ext cx="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7" name="Text Box 2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0" name="Text Box 2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2" name="Text Box 2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3" name="Text Box 2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7" name="Text Box 2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39" name="Text Box 2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838200</xdr:colOff>
      <xdr:row>30</xdr:row>
      <xdr:rowOff>0</xdr:rowOff>
    </xdr:from>
    <xdr:ext cx="0" cy="264523"/>
    <xdr:sp macro="" textlink="">
      <xdr:nvSpPr>
        <xdr:cNvPr id="141" name="Text Box 2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SpPr txBox="1">
          <a:spLocks noChangeArrowheads="1"/>
        </xdr:cNvSpPr>
      </xdr:nvSpPr>
      <xdr:spPr bwMode="auto">
        <a:xfrm>
          <a:off x="1386840" y="9326880"/>
          <a:ext cx="0" cy="2645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R37"/>
  <sheetViews>
    <sheetView tabSelected="1" topLeftCell="A13" zoomScale="115" zoomScaleNormal="115" workbookViewId="0">
      <selection activeCell="E22" sqref="E22"/>
    </sheetView>
  </sheetViews>
  <sheetFormatPr defaultRowHeight="15"/>
  <cols>
    <col min="3" max="3" width="54" customWidth="1"/>
    <col min="5" max="5" width="9.140625" customWidth="1"/>
    <col min="6" max="15" width="9.140625" hidden="1" customWidth="1"/>
    <col min="16" max="16" width="13.85546875" hidden="1" customWidth="1"/>
    <col min="17" max="17" width="54.28515625" customWidth="1"/>
  </cols>
  <sheetData>
    <row r="4" spans="2:16" ht="15.75">
      <c r="B4" s="63" t="s">
        <v>21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</row>
    <row r="5" spans="2:16" ht="15.75">
      <c r="B5" s="42"/>
      <c r="C5" s="47" t="s">
        <v>19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2:16" ht="15.75">
      <c r="B6" s="2"/>
      <c r="C6" s="2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</row>
    <row r="7" spans="2:16" ht="15.75">
      <c r="B7" s="2"/>
      <c r="C7" s="2"/>
      <c r="D7" s="7"/>
      <c r="E7" s="7"/>
      <c r="F7" s="7"/>
      <c r="G7" s="7"/>
      <c r="H7" s="7"/>
      <c r="I7" s="7"/>
      <c r="J7" s="7"/>
      <c r="K7" s="7"/>
      <c r="L7" s="2"/>
      <c r="M7" s="2"/>
      <c r="N7" s="2"/>
      <c r="O7" s="2"/>
      <c r="P7" s="2"/>
    </row>
    <row r="8" spans="2:16" ht="50.45" customHeight="1">
      <c r="B8" s="67" t="s">
        <v>44</v>
      </c>
      <c r="C8" s="67"/>
      <c r="D8" s="64"/>
      <c r="E8" s="64"/>
      <c r="F8" s="64"/>
      <c r="G8" s="64"/>
      <c r="H8" s="64"/>
      <c r="I8" s="64"/>
      <c r="J8" s="64"/>
      <c r="K8" s="1"/>
      <c r="L8" s="1"/>
      <c r="M8" s="1"/>
      <c r="N8" s="1"/>
      <c r="O8" s="1"/>
      <c r="P8" s="1"/>
    </row>
    <row r="9" spans="2:16" ht="48.75" customHeight="1">
      <c r="B9" s="67" t="s">
        <v>27</v>
      </c>
      <c r="C9" s="67"/>
      <c r="D9" s="65"/>
      <c r="E9" s="65"/>
      <c r="F9" s="65"/>
      <c r="G9" s="65"/>
      <c r="H9" s="65"/>
      <c r="I9" s="65"/>
      <c r="J9" s="65"/>
      <c r="K9" s="65"/>
      <c r="L9" s="40"/>
      <c r="M9" s="41"/>
      <c r="N9" s="40"/>
      <c r="O9" s="40"/>
      <c r="P9" s="40"/>
    </row>
    <row r="10" spans="2:16" ht="39.75" customHeight="1">
      <c r="B10" s="67" t="s">
        <v>26</v>
      </c>
      <c r="C10" s="67"/>
      <c r="D10" s="64"/>
      <c r="E10" s="64"/>
      <c r="F10" s="64"/>
      <c r="G10" s="6"/>
      <c r="H10" s="3"/>
      <c r="I10" s="1"/>
      <c r="J10" s="1"/>
      <c r="K10" s="1"/>
      <c r="L10" s="1"/>
      <c r="M10" s="66"/>
      <c r="N10" s="66"/>
      <c r="O10" s="66"/>
      <c r="P10" s="4"/>
    </row>
    <row r="11" spans="2:16" ht="16.5" thickBot="1">
      <c r="B11" s="2"/>
      <c r="C11" s="2"/>
      <c r="D11" s="43"/>
      <c r="E11" s="43"/>
      <c r="F11" s="43"/>
      <c r="G11" s="3"/>
      <c r="H11" s="3"/>
      <c r="I11" s="1"/>
      <c r="J11" s="1"/>
      <c r="K11" s="1"/>
      <c r="L11" s="1"/>
      <c r="M11" s="44"/>
      <c r="N11" s="44"/>
      <c r="O11" s="44"/>
      <c r="P11" s="4"/>
    </row>
    <row r="12" spans="2:16" ht="15.75" customHeight="1">
      <c r="B12" s="60" t="s">
        <v>0</v>
      </c>
      <c r="C12" s="62" t="s">
        <v>1</v>
      </c>
      <c r="D12" s="71" t="s">
        <v>2</v>
      </c>
      <c r="E12" s="73" t="s">
        <v>3</v>
      </c>
      <c r="F12" s="75" t="s">
        <v>4</v>
      </c>
      <c r="G12" s="61"/>
      <c r="H12" s="61"/>
      <c r="I12" s="61"/>
      <c r="J12" s="61"/>
      <c r="K12" s="76"/>
      <c r="L12" s="60" t="s">
        <v>5</v>
      </c>
      <c r="M12" s="61"/>
      <c r="N12" s="61"/>
      <c r="O12" s="61"/>
      <c r="P12" s="62"/>
    </row>
    <row r="13" spans="2:16" ht="63.75" thickBot="1">
      <c r="B13" s="69"/>
      <c r="C13" s="70"/>
      <c r="D13" s="72"/>
      <c r="E13" s="74"/>
      <c r="F13" s="8" t="s">
        <v>6</v>
      </c>
      <c r="G13" s="14" t="s">
        <v>7</v>
      </c>
      <c r="H13" s="14" t="s">
        <v>8</v>
      </c>
      <c r="I13" s="9" t="s">
        <v>15</v>
      </c>
      <c r="J13" s="14" t="s">
        <v>9</v>
      </c>
      <c r="K13" s="49" t="s">
        <v>10</v>
      </c>
      <c r="L13" s="48" t="s">
        <v>11</v>
      </c>
      <c r="M13" s="10" t="s">
        <v>12</v>
      </c>
      <c r="N13" s="24" t="s">
        <v>15</v>
      </c>
      <c r="O13" s="10" t="s">
        <v>9</v>
      </c>
      <c r="P13" s="25" t="s">
        <v>13</v>
      </c>
    </row>
    <row r="14" spans="2:16" ht="15.75">
      <c r="B14" s="28"/>
      <c r="C14" s="29"/>
      <c r="D14" s="30"/>
      <c r="E14" s="31"/>
      <c r="F14" s="21"/>
      <c r="G14" s="22">
        <v>0</v>
      </c>
      <c r="H14" s="22">
        <f t="shared" ref="H14:H27" si="0">ROUND(G14*F14,2)</f>
        <v>0</v>
      </c>
      <c r="I14" s="22">
        <v>0</v>
      </c>
      <c r="J14" s="22"/>
      <c r="K14" s="23">
        <f t="shared" ref="K14:K27" si="1">ROUND(H14+I14+J14,2)</f>
        <v>0</v>
      </c>
      <c r="L14" s="13">
        <f t="shared" ref="L14:L27" si="2">ROUND(F14*E14,2)</f>
        <v>0</v>
      </c>
      <c r="M14" s="26">
        <f t="shared" ref="M14:M27" si="3">ROUND(H14*E14,2)</f>
        <v>0</v>
      </c>
      <c r="N14" s="26">
        <f t="shared" ref="N14:N27" si="4">ROUND(I14*E14,2)</f>
        <v>0</v>
      </c>
      <c r="O14" s="26">
        <f t="shared" ref="O14:O27" si="5">ROUND(J14*E14,2)</f>
        <v>0</v>
      </c>
      <c r="P14" s="27">
        <f t="shared" ref="P14:P27" si="6">ROUND(M14+N14+O14,2)</f>
        <v>0</v>
      </c>
    </row>
    <row r="15" spans="2:16" ht="15.75">
      <c r="B15" s="32"/>
      <c r="C15" s="33" t="s">
        <v>19</v>
      </c>
      <c r="D15" s="34"/>
      <c r="E15" s="35"/>
      <c r="F15" s="21"/>
      <c r="G15" s="22">
        <v>0</v>
      </c>
      <c r="H15" s="22">
        <f t="shared" si="0"/>
        <v>0</v>
      </c>
      <c r="I15" s="22">
        <v>0</v>
      </c>
      <c r="J15" s="22"/>
      <c r="K15" s="23">
        <f t="shared" si="1"/>
        <v>0</v>
      </c>
      <c r="L15" s="13">
        <f t="shared" si="2"/>
        <v>0</v>
      </c>
      <c r="M15" s="11">
        <f t="shared" si="3"/>
        <v>0</v>
      </c>
      <c r="N15" s="11">
        <f t="shared" si="4"/>
        <v>0</v>
      </c>
      <c r="O15" s="11">
        <f t="shared" si="5"/>
        <v>0</v>
      </c>
      <c r="P15" s="12">
        <f t="shared" si="6"/>
        <v>0</v>
      </c>
    </row>
    <row r="16" spans="2:16" ht="31.5">
      <c r="B16" s="32"/>
      <c r="C16" s="53" t="s">
        <v>33</v>
      </c>
      <c r="D16" s="34" t="s">
        <v>22</v>
      </c>
      <c r="E16" s="35">
        <v>4</v>
      </c>
      <c r="F16" s="21">
        <v>17</v>
      </c>
      <c r="G16" s="22">
        <v>5.49</v>
      </c>
      <c r="H16" s="22">
        <f t="shared" si="0"/>
        <v>93.33</v>
      </c>
      <c r="I16" s="22">
        <v>398.5</v>
      </c>
      <c r="J16" s="22">
        <v>4</v>
      </c>
      <c r="K16" s="23">
        <f t="shared" si="1"/>
        <v>495.83</v>
      </c>
      <c r="L16" s="13">
        <f t="shared" si="2"/>
        <v>68</v>
      </c>
      <c r="M16" s="11">
        <f t="shared" si="3"/>
        <v>373.32</v>
      </c>
      <c r="N16" s="11">
        <f t="shared" si="4"/>
        <v>1594</v>
      </c>
      <c r="O16" s="11">
        <f t="shared" si="5"/>
        <v>16</v>
      </c>
      <c r="P16" s="12">
        <f t="shared" si="6"/>
        <v>1983.32</v>
      </c>
    </row>
    <row r="17" spans="2:18" ht="31.5">
      <c r="B17" s="36"/>
      <c r="C17" s="54" t="s">
        <v>34</v>
      </c>
      <c r="D17" s="34" t="s">
        <v>18</v>
      </c>
      <c r="E17" s="35">
        <v>3</v>
      </c>
      <c r="F17" s="21">
        <v>2.7</v>
      </c>
      <c r="G17" s="22">
        <v>5.49</v>
      </c>
      <c r="H17" s="22">
        <f t="shared" si="0"/>
        <v>14.82</v>
      </c>
      <c r="I17" s="22">
        <v>12</v>
      </c>
      <c r="J17" s="22">
        <v>3</v>
      </c>
      <c r="K17" s="23">
        <f t="shared" si="1"/>
        <v>29.82</v>
      </c>
      <c r="L17" s="13">
        <f t="shared" si="2"/>
        <v>8.1</v>
      </c>
      <c r="M17" s="11">
        <f t="shared" si="3"/>
        <v>44.46</v>
      </c>
      <c r="N17" s="11">
        <f t="shared" si="4"/>
        <v>36</v>
      </c>
      <c r="O17" s="11">
        <f t="shared" si="5"/>
        <v>9</v>
      </c>
      <c r="P17" s="12">
        <f t="shared" si="6"/>
        <v>89.46</v>
      </c>
    </row>
    <row r="18" spans="2:18" ht="15.75">
      <c r="B18" s="36"/>
      <c r="C18" s="45" t="s">
        <v>31</v>
      </c>
      <c r="D18" s="37" t="s">
        <v>23</v>
      </c>
      <c r="E18" s="38">
        <v>93.58</v>
      </c>
      <c r="F18" s="21">
        <v>12</v>
      </c>
      <c r="G18" s="22">
        <v>5.49</v>
      </c>
      <c r="H18" s="22">
        <f t="shared" si="0"/>
        <v>65.88</v>
      </c>
      <c r="I18" s="22">
        <v>0</v>
      </c>
      <c r="J18" s="22">
        <v>10</v>
      </c>
      <c r="K18" s="23">
        <f t="shared" si="1"/>
        <v>75.88</v>
      </c>
      <c r="L18" s="13">
        <f t="shared" si="2"/>
        <v>1122.96</v>
      </c>
      <c r="M18" s="11">
        <f t="shared" si="3"/>
        <v>6165.05</v>
      </c>
      <c r="N18" s="11">
        <f t="shared" si="4"/>
        <v>0</v>
      </c>
      <c r="O18" s="11">
        <f t="shared" si="5"/>
        <v>935.8</v>
      </c>
      <c r="P18" s="12">
        <f t="shared" si="6"/>
        <v>7100.85</v>
      </c>
    </row>
    <row r="19" spans="2:18" ht="15.75">
      <c r="B19" s="36"/>
      <c r="C19" s="50" t="s">
        <v>28</v>
      </c>
      <c r="D19" s="37" t="s">
        <v>22</v>
      </c>
      <c r="E19" s="38">
        <v>3.6</v>
      </c>
      <c r="F19" s="21">
        <v>2.7</v>
      </c>
      <c r="G19" s="22">
        <v>5.49</v>
      </c>
      <c r="H19" s="22">
        <f t="shared" si="0"/>
        <v>14.82</v>
      </c>
      <c r="I19" s="22">
        <v>60</v>
      </c>
      <c r="J19" s="22">
        <v>45</v>
      </c>
      <c r="K19" s="23">
        <f t="shared" si="1"/>
        <v>119.82</v>
      </c>
      <c r="L19" s="13">
        <f t="shared" si="2"/>
        <v>9.7200000000000006</v>
      </c>
      <c r="M19" s="11">
        <f t="shared" si="3"/>
        <v>53.35</v>
      </c>
      <c r="N19" s="11">
        <f t="shared" si="4"/>
        <v>216</v>
      </c>
      <c r="O19" s="11">
        <f t="shared" si="5"/>
        <v>162</v>
      </c>
      <c r="P19" s="12">
        <f t="shared" si="6"/>
        <v>431.35</v>
      </c>
      <c r="Q19" s="51"/>
    </row>
    <row r="20" spans="2:18" ht="15.75">
      <c r="B20" s="36"/>
      <c r="C20" s="50" t="s">
        <v>45</v>
      </c>
      <c r="D20" s="37" t="s">
        <v>22</v>
      </c>
      <c r="E20" s="38">
        <v>0.59</v>
      </c>
      <c r="F20" s="21"/>
      <c r="G20" s="22"/>
      <c r="H20" s="22"/>
      <c r="I20" s="22"/>
      <c r="J20" s="22"/>
      <c r="K20" s="23"/>
      <c r="L20" s="13"/>
      <c r="M20" s="11"/>
      <c r="N20" s="11"/>
      <c r="O20" s="11"/>
      <c r="P20" s="12"/>
      <c r="Q20" s="51"/>
    </row>
    <row r="21" spans="2:18" ht="15.75">
      <c r="B21" s="36"/>
      <c r="C21" s="50" t="s">
        <v>46</v>
      </c>
      <c r="D21" s="37" t="s">
        <v>22</v>
      </c>
      <c r="E21" s="38">
        <v>1.41</v>
      </c>
      <c r="F21" s="21">
        <v>0.18</v>
      </c>
      <c r="G21" s="22">
        <v>5.49</v>
      </c>
      <c r="H21" s="22">
        <f t="shared" si="0"/>
        <v>0.99</v>
      </c>
      <c r="I21" s="22"/>
      <c r="J21" s="22">
        <v>0.3</v>
      </c>
      <c r="K21" s="23">
        <f t="shared" si="1"/>
        <v>1.29</v>
      </c>
      <c r="L21" s="13">
        <f t="shared" si="2"/>
        <v>0.25</v>
      </c>
      <c r="M21" s="11">
        <f t="shared" si="3"/>
        <v>1.4</v>
      </c>
      <c r="N21" s="11">
        <f t="shared" si="4"/>
        <v>0</v>
      </c>
      <c r="O21" s="11">
        <f t="shared" si="5"/>
        <v>0.42</v>
      </c>
      <c r="P21" s="12">
        <f t="shared" si="6"/>
        <v>1.82</v>
      </c>
    </row>
    <row r="22" spans="2:18" ht="15.75">
      <c r="B22" s="36"/>
      <c r="C22" s="45" t="s">
        <v>32</v>
      </c>
      <c r="D22" s="37" t="s">
        <v>22</v>
      </c>
      <c r="E22" s="38">
        <v>0.83</v>
      </c>
      <c r="F22" s="21"/>
      <c r="G22" s="22"/>
      <c r="H22" s="22"/>
      <c r="I22" s="22"/>
      <c r="J22" s="22"/>
      <c r="K22" s="23"/>
      <c r="L22" s="13"/>
      <c r="M22" s="11"/>
      <c r="N22" s="11"/>
      <c r="O22" s="11"/>
      <c r="P22" s="12"/>
    </row>
    <row r="23" spans="2:18" ht="15.75">
      <c r="B23" s="36"/>
      <c r="C23" s="50" t="s">
        <v>35</v>
      </c>
      <c r="D23" s="37" t="s">
        <v>22</v>
      </c>
      <c r="E23" s="38">
        <v>0.83</v>
      </c>
      <c r="F23" s="21"/>
      <c r="G23" s="22"/>
      <c r="H23" s="22"/>
      <c r="I23" s="22"/>
      <c r="J23" s="22"/>
      <c r="K23" s="23"/>
      <c r="L23" s="13"/>
      <c r="M23" s="11"/>
      <c r="N23" s="11"/>
      <c r="O23" s="11"/>
      <c r="P23" s="12"/>
    </row>
    <row r="24" spans="2:18" ht="15.75">
      <c r="B24" s="36"/>
      <c r="C24" s="50" t="s">
        <v>36</v>
      </c>
      <c r="D24" s="37" t="s">
        <v>25</v>
      </c>
      <c r="E24" s="38">
        <v>100</v>
      </c>
      <c r="F24" s="21"/>
      <c r="G24" s="22"/>
      <c r="H24" s="22"/>
      <c r="I24" s="22"/>
      <c r="J24" s="22"/>
      <c r="K24" s="23"/>
      <c r="L24" s="13"/>
      <c r="M24" s="11"/>
      <c r="N24" s="11"/>
      <c r="O24" s="11"/>
      <c r="P24" s="12"/>
    </row>
    <row r="25" spans="2:18" ht="15.75">
      <c r="B25" s="36"/>
      <c r="C25" s="50" t="s">
        <v>37</v>
      </c>
      <c r="D25" s="37" t="s">
        <v>14</v>
      </c>
      <c r="E25" s="38">
        <v>4.5</v>
      </c>
      <c r="F25" s="21">
        <v>0.7</v>
      </c>
      <c r="G25" s="22">
        <v>5.49</v>
      </c>
      <c r="H25" s="22">
        <f t="shared" si="0"/>
        <v>3.84</v>
      </c>
      <c r="I25" s="22"/>
      <c r="J25" s="22">
        <v>0.4</v>
      </c>
      <c r="K25" s="23">
        <f t="shared" si="1"/>
        <v>4.24</v>
      </c>
      <c r="L25" s="13">
        <f t="shared" si="2"/>
        <v>3.15</v>
      </c>
      <c r="M25" s="11">
        <f t="shared" si="3"/>
        <v>17.28</v>
      </c>
      <c r="N25" s="11">
        <f t="shared" si="4"/>
        <v>0</v>
      </c>
      <c r="O25" s="11">
        <f t="shared" si="5"/>
        <v>1.8</v>
      </c>
      <c r="P25" s="12">
        <f t="shared" si="6"/>
        <v>19.079999999999998</v>
      </c>
    </row>
    <row r="26" spans="2:18" ht="15.75">
      <c r="B26" s="36"/>
      <c r="C26" s="50" t="s">
        <v>29</v>
      </c>
      <c r="D26" s="37" t="s">
        <v>14</v>
      </c>
      <c r="E26" s="38">
        <v>3.6</v>
      </c>
      <c r="F26" s="21"/>
      <c r="G26" s="22"/>
      <c r="H26" s="22">
        <f t="shared" si="0"/>
        <v>0</v>
      </c>
      <c r="I26" s="22">
        <v>6.95</v>
      </c>
      <c r="J26" s="22"/>
      <c r="K26" s="23">
        <f t="shared" si="1"/>
        <v>6.95</v>
      </c>
      <c r="L26" s="13">
        <f t="shared" si="2"/>
        <v>0</v>
      </c>
      <c r="M26" s="11">
        <f t="shared" si="3"/>
        <v>0</v>
      </c>
      <c r="N26" s="11">
        <f t="shared" si="4"/>
        <v>25.02</v>
      </c>
      <c r="O26" s="11">
        <f t="shared" si="5"/>
        <v>0</v>
      </c>
      <c r="P26" s="12">
        <f t="shared" si="6"/>
        <v>25.02</v>
      </c>
      <c r="R26" s="52"/>
    </row>
    <row r="27" spans="2:18" ht="15.75">
      <c r="B27" s="36"/>
      <c r="C27" s="45" t="s">
        <v>20</v>
      </c>
      <c r="D27" s="37" t="s">
        <v>14</v>
      </c>
      <c r="E27" s="38">
        <v>466.8</v>
      </c>
      <c r="F27" s="21">
        <v>0.7</v>
      </c>
      <c r="G27" s="22">
        <v>5.49</v>
      </c>
      <c r="H27" s="22">
        <f t="shared" si="0"/>
        <v>3.84</v>
      </c>
      <c r="I27" s="22"/>
      <c r="J27" s="22">
        <v>0.15</v>
      </c>
      <c r="K27" s="23">
        <f t="shared" si="1"/>
        <v>3.99</v>
      </c>
      <c r="L27" s="13">
        <f t="shared" si="2"/>
        <v>326.76</v>
      </c>
      <c r="M27" s="11">
        <f t="shared" si="3"/>
        <v>1792.51</v>
      </c>
      <c r="N27" s="11">
        <f t="shared" si="4"/>
        <v>0</v>
      </c>
      <c r="O27" s="11">
        <f t="shared" si="5"/>
        <v>70.02</v>
      </c>
      <c r="P27" s="12">
        <f t="shared" si="6"/>
        <v>1862.53</v>
      </c>
    </row>
    <row r="28" spans="2:18" ht="47.25">
      <c r="B28" s="36"/>
      <c r="C28" s="46" t="s">
        <v>43</v>
      </c>
      <c r="D28" s="37" t="s">
        <v>14</v>
      </c>
      <c r="E28" s="38">
        <v>466.8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2:18" ht="31.5">
      <c r="B29" s="36"/>
      <c r="C29" s="39" t="s">
        <v>24</v>
      </c>
      <c r="D29" s="37" t="s">
        <v>25</v>
      </c>
      <c r="E29" s="38">
        <f>E28*12.1*0.7</f>
        <v>3953.7959999999994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2:18" ht="15.75">
      <c r="B30" s="36"/>
      <c r="C30" s="33" t="s">
        <v>38</v>
      </c>
      <c r="D30" s="37"/>
      <c r="E30" s="38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2:18" ht="15.75">
      <c r="B31" s="36"/>
      <c r="C31" s="56" t="s">
        <v>39</v>
      </c>
      <c r="D31" s="57" t="s">
        <v>14</v>
      </c>
      <c r="E31" s="55">
        <v>55.27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2:18" ht="31.5">
      <c r="B32" s="36"/>
      <c r="C32" s="58" t="s">
        <v>41</v>
      </c>
      <c r="D32" s="57" t="s">
        <v>14</v>
      </c>
      <c r="E32" s="59">
        <f>E31*1.06</f>
        <v>58.586200000000005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2:16" ht="31.5">
      <c r="B33" s="36"/>
      <c r="C33" s="58" t="s">
        <v>40</v>
      </c>
      <c r="D33" s="57" t="s">
        <v>14</v>
      </c>
      <c r="E33" s="59">
        <f>E31*1.15</f>
        <v>63.560499999999998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2:16" ht="31.5">
      <c r="B34" s="36"/>
      <c r="C34" s="58" t="s">
        <v>42</v>
      </c>
      <c r="D34" s="57" t="s">
        <v>14</v>
      </c>
      <c r="E34" s="59">
        <f>E31*1.15</f>
        <v>63.560499999999998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6" spans="2:16" ht="15.75">
      <c r="B36" s="15" t="s">
        <v>16</v>
      </c>
      <c r="C36" s="16"/>
      <c r="D36" s="68" t="s">
        <v>30</v>
      </c>
      <c r="E36" s="68"/>
    </row>
    <row r="37" spans="2:16" ht="15.75">
      <c r="B37" s="17"/>
      <c r="C37" s="18"/>
      <c r="D37" s="19"/>
      <c r="E37" s="20" t="s">
        <v>17</v>
      </c>
    </row>
  </sheetData>
  <mergeCells count="16">
    <mergeCell ref="D36:E36"/>
    <mergeCell ref="D10:F10"/>
    <mergeCell ref="B10:C10"/>
    <mergeCell ref="B12:B13"/>
    <mergeCell ref="C12:C13"/>
    <mergeCell ref="D12:D13"/>
    <mergeCell ref="E12:E13"/>
    <mergeCell ref="F12:K12"/>
    <mergeCell ref="L12:P12"/>
    <mergeCell ref="B4:P4"/>
    <mergeCell ref="D6:P6"/>
    <mergeCell ref="D8:J8"/>
    <mergeCell ref="D9:K9"/>
    <mergeCell ref="M10:O10"/>
    <mergeCell ref="B9:C9"/>
    <mergeCell ref="B8:C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Tāme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Art Kid</cp:lastModifiedBy>
  <cp:lastPrinted>2017-12-12T10:30:00Z</cp:lastPrinted>
  <dcterms:created xsi:type="dcterms:W3CDTF">2017-01-23T08:54:37Z</dcterms:created>
  <dcterms:modified xsi:type="dcterms:W3CDTF">2021-12-17T11:47:15Z</dcterms:modified>
</cp:coreProperties>
</file>